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<sst xmlns="http://schemas.openxmlformats.org/spreadsheetml/2006/main" count="90" uniqueCount="54">
  <si>
    <t>PLAYER</t>
  </si>
  <si>
    <t>TP</t>
  </si>
  <si>
    <t>Team Total</t>
  </si>
  <si>
    <t>Opponent Total</t>
  </si>
  <si>
    <t>plus/minus</t>
  </si>
  <si>
    <t>K - Keystone</t>
  </si>
  <si>
    <t>M - Moniteau</t>
  </si>
  <si>
    <t>NC - North Clarion</t>
  </si>
  <si>
    <t>C - Clarion</t>
  </si>
  <si>
    <t>CL - Clarion Limestone</t>
  </si>
  <si>
    <t>KC - Karns City</t>
  </si>
  <si>
    <t>TP - Total Points</t>
  </si>
  <si>
    <t>* - Did not play</t>
  </si>
  <si>
    <t>RV - Redbank Valley</t>
  </si>
  <si>
    <t>B - Brookville</t>
  </si>
  <si>
    <t>B</t>
  </si>
  <si>
    <t>PPG</t>
  </si>
  <si>
    <t>PPG - Average Points Per Game</t>
  </si>
  <si>
    <t>*</t>
  </si>
  <si>
    <t>EF - East Forest</t>
  </si>
  <si>
    <t>AC - AC Valley</t>
  </si>
  <si>
    <t>Meagan Booth</t>
  </si>
  <si>
    <t>Heather Booth</t>
  </si>
  <si>
    <t>Samantha Harmon</t>
  </si>
  <si>
    <t>Alicia Anthony</t>
  </si>
  <si>
    <t>Corri Seybert</t>
  </si>
  <si>
    <t>Amber Wiant</t>
  </si>
  <si>
    <t>Kn - Knoch</t>
  </si>
  <si>
    <t>Kn</t>
  </si>
  <si>
    <t>C</t>
  </si>
  <si>
    <t>M</t>
  </si>
  <si>
    <t>RV</t>
  </si>
  <si>
    <t>CL</t>
  </si>
  <si>
    <t>WF</t>
  </si>
  <si>
    <t>RG</t>
  </si>
  <si>
    <t>EF</t>
  </si>
  <si>
    <t>AC</t>
  </si>
  <si>
    <t>VC</t>
  </si>
  <si>
    <t>Cr</t>
  </si>
  <si>
    <t>Cr - Cranberry</t>
  </si>
  <si>
    <t>WF - West Forest</t>
  </si>
  <si>
    <t>RG - Rocky Grove</t>
  </si>
  <si>
    <t>VC - Venango Catholic</t>
  </si>
  <si>
    <t>NC</t>
  </si>
  <si>
    <t>KC</t>
  </si>
  <si>
    <t>K</t>
  </si>
  <si>
    <t>Torri Smith</t>
  </si>
  <si>
    <t>Lanae Cicciarelli</t>
  </si>
  <si>
    <t>Courtney Frederick</t>
  </si>
  <si>
    <t>Melissa Shook</t>
  </si>
  <si>
    <t>Sarah Myers</t>
  </si>
  <si>
    <t>Ashley Callender</t>
  </si>
  <si>
    <t>WS</t>
  </si>
  <si>
    <t>WS - West Shamokin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</si>
</sst>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71"/>
  <sheetViews>
    <sheetView tabSelected="1" workbookViewId="0" topLeftCell="A1">
      <selection activeCell="Z18" sqref="Z18"/>
    </sheetView>
  </sheetViews>
  <sheetFormatPr defaultColWidth="9.140625" defaultRowHeight="12.75"/>
  <cols>
    <col min="1" max="1" width="16.00390625" style="0" customWidth="1"/>
    <col min="2" max="3" width="3.00390625" style="0" customWidth="1"/>
    <col min="4" max="9" width="3.421875" style="0" customWidth="1"/>
    <col min="10" max="10" width="4.00390625" style="0" customWidth="1"/>
    <col min="11" max="24" width="3.7109375" style="0" customWidth="1"/>
    <col min="25" max="27" width="5.00390625" style="0" customWidth="1"/>
    <col min="28" max="28" width="3.57421875" style="0" customWidth="1"/>
    <col min="29" max="29" width="3.28125" style="0" customWidth="1"/>
    <col min="30" max="31" width="3.57421875" style="0" customWidth="1"/>
    <col min="32" max="32" width="3.421875" style="0" customWidth="1"/>
    <col min="33" max="33" width="3.00390625" style="0" customWidth="1"/>
    <col min="34" max="34" width="3.57421875" style="0" customWidth="1"/>
    <col min="35" max="37" width="3.00390625" style="0" customWidth="1"/>
    <col min="38" max="38" width="3.57421875" style="0" customWidth="1"/>
    <col min="39" max="39" width="4.140625" style="0" customWidth="1"/>
    <col min="40" max="40" width="3.57421875" style="0" customWidth="1"/>
    <col min="41" max="41" width="3.28125" style="0" customWidth="1"/>
    <col min="42" max="42" width="3.00390625" style="0" customWidth="1"/>
    <col min="43" max="43" width="3.57421875" style="0" customWidth="1"/>
    <col min="44" max="44" width="4.00390625" style="0" customWidth="1"/>
    <col min="45" max="45" width="5.00390625" style="0" customWidth="1"/>
    <col min="46" max="70" width="5.7109375" style="0" customWidth="1"/>
    <col min="71" max="72" width="5.7109375" style="1" customWidth="1"/>
  </cols>
  <sheetData>
    <row r="1" spans="1:72" ht="12.75">
      <c r="A1" s="2" t="s">
        <v>0</v>
      </c>
      <c r="B1" s="2" t="s">
        <v>28</v>
      </c>
      <c r="C1" s="2" t="s">
        <v>44</v>
      </c>
      <c r="D1" s="2" t="s">
        <v>34</v>
      </c>
      <c r="E1" s="2" t="s">
        <v>15</v>
      </c>
      <c r="F1" s="2" t="s">
        <v>37</v>
      </c>
      <c r="G1" s="2" t="s">
        <v>29</v>
      </c>
      <c r="H1" s="2" t="s">
        <v>30</v>
      </c>
      <c r="I1" s="2" t="s">
        <v>45</v>
      </c>
      <c r="J1" s="2" t="s">
        <v>32</v>
      </c>
      <c r="K1" s="2" t="s">
        <v>33</v>
      </c>
      <c r="L1" s="2" t="s">
        <v>35</v>
      </c>
      <c r="M1" s="2" t="s">
        <v>36</v>
      </c>
      <c r="N1" s="2" t="s">
        <v>30</v>
      </c>
      <c r="O1" s="2" t="s">
        <v>38</v>
      </c>
      <c r="P1" s="2" t="s">
        <v>43</v>
      </c>
      <c r="Q1" s="2" t="s">
        <v>31</v>
      </c>
      <c r="R1" s="2" t="s">
        <v>44</v>
      </c>
      <c r="S1" s="2" t="s">
        <v>34</v>
      </c>
      <c r="T1" s="2" t="s">
        <v>29</v>
      </c>
      <c r="U1" s="2" t="s">
        <v>32</v>
      </c>
      <c r="V1" s="2" t="s">
        <v>52</v>
      </c>
      <c r="W1" s="2" t="s">
        <v>31</v>
      </c>
      <c r="X1" s="2"/>
      <c r="Y1" s="2" t="s">
        <v>1</v>
      </c>
      <c r="Z1" s="2" t="s">
        <v>16</v>
      </c>
      <c r="BS1"/>
      <c r="BT1"/>
    </row>
    <row r="2" spans="1:72" ht="12.75">
      <c r="A2" s="3" t="s">
        <v>46</v>
      </c>
      <c r="B2" s="10">
        <v>0</v>
      </c>
      <c r="C2" s="14">
        <v>6</v>
      </c>
      <c r="D2" s="10">
        <v>4</v>
      </c>
      <c r="E2" s="10">
        <v>2</v>
      </c>
      <c r="F2" s="11">
        <v>6</v>
      </c>
      <c r="G2" s="10">
        <v>0</v>
      </c>
      <c r="H2" s="10">
        <v>6</v>
      </c>
      <c r="I2" s="10">
        <v>9</v>
      </c>
      <c r="J2" s="10">
        <v>8</v>
      </c>
      <c r="K2" s="11">
        <v>20</v>
      </c>
      <c r="L2" s="10">
        <v>7</v>
      </c>
      <c r="M2" s="11">
        <v>14</v>
      </c>
      <c r="N2" s="10">
        <v>11</v>
      </c>
      <c r="O2" s="11">
        <v>14</v>
      </c>
      <c r="P2" s="10">
        <v>8</v>
      </c>
      <c r="Q2" s="10">
        <v>4</v>
      </c>
      <c r="R2" s="10">
        <v>4</v>
      </c>
      <c r="S2" s="10">
        <v>6</v>
      </c>
      <c r="T2" s="11">
        <v>9</v>
      </c>
      <c r="U2" s="11">
        <v>17</v>
      </c>
      <c r="V2" s="10">
        <v>2</v>
      </c>
      <c r="W2" s="11">
        <v>8</v>
      </c>
      <c r="X2" s="4"/>
      <c r="Y2" s="2">
        <f>SUM(B2:W2)</f>
        <v>165</v>
      </c>
      <c r="Z2" s="2">
        <f>ROUND((Y2/22),1)</f>
        <v>7.5</v>
      </c>
      <c r="BS2"/>
      <c r="BT2"/>
    </row>
    <row r="3" spans="1:72" ht="12.75">
      <c r="A3" s="3" t="s">
        <v>21</v>
      </c>
      <c r="B3" s="10">
        <v>2</v>
      </c>
      <c r="C3" s="14">
        <v>9</v>
      </c>
      <c r="D3" s="10">
        <v>8</v>
      </c>
      <c r="E3" s="10">
        <v>1</v>
      </c>
      <c r="F3" s="10">
        <v>4</v>
      </c>
      <c r="G3" s="11">
        <v>9</v>
      </c>
      <c r="H3" s="10">
        <v>4</v>
      </c>
      <c r="I3" s="10">
        <v>9</v>
      </c>
      <c r="J3" s="10">
        <v>2</v>
      </c>
      <c r="K3" s="10">
        <v>3</v>
      </c>
      <c r="L3" s="11">
        <v>13</v>
      </c>
      <c r="M3" s="10">
        <v>10</v>
      </c>
      <c r="N3" s="10">
        <v>6</v>
      </c>
      <c r="O3" s="10">
        <v>12</v>
      </c>
      <c r="P3" s="11">
        <v>14</v>
      </c>
      <c r="Q3" s="10">
        <v>6</v>
      </c>
      <c r="R3" s="10">
        <v>11</v>
      </c>
      <c r="S3" s="10">
        <v>11</v>
      </c>
      <c r="T3" s="10">
        <v>7</v>
      </c>
      <c r="U3" s="10">
        <v>9</v>
      </c>
      <c r="V3" s="10">
        <v>6</v>
      </c>
      <c r="W3" s="10">
        <v>5</v>
      </c>
      <c r="X3" s="4"/>
      <c r="Y3" s="2">
        <f>SUM(B3:W3)</f>
        <v>161</v>
      </c>
      <c r="Z3" s="2">
        <f>ROUND((Y3/22),1)</f>
        <v>7.3</v>
      </c>
      <c r="BS3"/>
      <c r="BT3"/>
    </row>
    <row r="4" spans="1:72" ht="12.75">
      <c r="A4" s="3" t="s">
        <v>24</v>
      </c>
      <c r="B4" s="14">
        <v>4</v>
      </c>
      <c r="C4" s="14">
        <v>3</v>
      </c>
      <c r="D4" s="10">
        <v>4</v>
      </c>
      <c r="E4" s="10">
        <v>4</v>
      </c>
      <c r="F4" s="10">
        <v>4</v>
      </c>
      <c r="G4" s="10">
        <v>5</v>
      </c>
      <c r="H4" s="11">
        <v>12</v>
      </c>
      <c r="I4" s="10">
        <v>6</v>
      </c>
      <c r="J4" s="10">
        <v>6</v>
      </c>
      <c r="K4" s="10">
        <v>6</v>
      </c>
      <c r="L4" s="10">
        <v>2</v>
      </c>
      <c r="M4" s="10">
        <v>6</v>
      </c>
      <c r="N4" s="10">
        <v>12</v>
      </c>
      <c r="O4" s="10">
        <v>10</v>
      </c>
      <c r="P4" s="10">
        <v>10</v>
      </c>
      <c r="Q4" s="11">
        <v>9</v>
      </c>
      <c r="R4" s="11">
        <v>16</v>
      </c>
      <c r="S4" s="10">
        <v>7</v>
      </c>
      <c r="T4" s="10">
        <v>7</v>
      </c>
      <c r="U4" s="10">
        <v>9</v>
      </c>
      <c r="V4" s="10">
        <v>6</v>
      </c>
      <c r="W4" s="11">
        <v>8</v>
      </c>
      <c r="X4" s="10"/>
      <c r="Y4" s="2">
        <f>SUM(B4:W4)</f>
        <v>156</v>
      </c>
      <c r="Z4" s="2">
        <f>ROUND((Y4/22),1)</f>
        <v>7.1</v>
      </c>
      <c r="BS4"/>
      <c r="BT4"/>
    </row>
    <row r="5" spans="1:72" ht="12.75">
      <c r="A5" s="3" t="s">
        <v>23</v>
      </c>
      <c r="B5" s="10">
        <v>6</v>
      </c>
      <c r="C5" s="11">
        <v>12</v>
      </c>
      <c r="D5" s="10">
        <v>4</v>
      </c>
      <c r="E5" s="10">
        <v>6</v>
      </c>
      <c r="F5" s="11">
        <v>6</v>
      </c>
      <c r="G5" s="10">
        <v>6</v>
      </c>
      <c r="H5" s="10">
        <v>5</v>
      </c>
      <c r="I5" s="11">
        <v>11</v>
      </c>
      <c r="J5" s="11">
        <v>12</v>
      </c>
      <c r="K5" s="10">
        <v>7</v>
      </c>
      <c r="L5" s="10">
        <v>4</v>
      </c>
      <c r="M5" s="10">
        <v>4</v>
      </c>
      <c r="N5" s="11">
        <v>18</v>
      </c>
      <c r="O5" s="10">
        <v>6</v>
      </c>
      <c r="P5" s="10">
        <v>9</v>
      </c>
      <c r="Q5" s="10">
        <v>6</v>
      </c>
      <c r="R5" s="10">
        <v>6</v>
      </c>
      <c r="S5" s="10">
        <v>6</v>
      </c>
      <c r="T5" s="14" t="s">
        <v>18</v>
      </c>
      <c r="U5" s="14" t="s">
        <v>18</v>
      </c>
      <c r="V5" s="14" t="s">
        <v>18</v>
      </c>
      <c r="W5" s="10">
        <v>0</v>
      </c>
      <c r="X5" s="4"/>
      <c r="Y5" s="2">
        <f aca="true" t="shared" si="0" ref="Y5:Y13">SUM(B5:W5)</f>
        <v>134</v>
      </c>
      <c r="Z5" s="2">
        <f>ROUND((Y5/19),1)</f>
        <v>7.1</v>
      </c>
      <c r="BS5"/>
      <c r="BT5"/>
    </row>
    <row r="6" spans="1:72" ht="12.75">
      <c r="A6" s="3" t="s">
        <v>22</v>
      </c>
      <c r="B6" s="11">
        <v>7</v>
      </c>
      <c r="C6" s="10">
        <v>4</v>
      </c>
      <c r="D6" s="14">
        <v>6</v>
      </c>
      <c r="E6" s="14">
        <v>6</v>
      </c>
      <c r="F6" s="14">
        <v>4</v>
      </c>
      <c r="G6" s="14">
        <v>2</v>
      </c>
      <c r="H6" s="15">
        <v>12</v>
      </c>
      <c r="I6" s="14">
        <v>8</v>
      </c>
      <c r="J6" s="14">
        <v>4</v>
      </c>
      <c r="K6" s="14">
        <v>5</v>
      </c>
      <c r="L6" s="14">
        <v>7</v>
      </c>
      <c r="M6" s="14">
        <v>9</v>
      </c>
      <c r="N6" s="14">
        <v>0</v>
      </c>
      <c r="O6" s="15">
        <v>14</v>
      </c>
      <c r="P6" s="14">
        <v>2</v>
      </c>
      <c r="Q6" s="14">
        <v>6</v>
      </c>
      <c r="R6" s="14">
        <v>6</v>
      </c>
      <c r="S6" s="14">
        <v>8</v>
      </c>
      <c r="T6" s="14">
        <v>8</v>
      </c>
      <c r="U6" s="14">
        <v>2</v>
      </c>
      <c r="V6" s="14">
        <v>4</v>
      </c>
      <c r="W6" s="15">
        <v>8</v>
      </c>
      <c r="X6" s="9"/>
      <c r="Y6" s="2">
        <f>SUM(B6:W6)</f>
        <v>132</v>
      </c>
      <c r="Z6" s="2">
        <f>ROUND((Y6/22),1)</f>
        <v>6</v>
      </c>
      <c r="BS6"/>
      <c r="BT6"/>
    </row>
    <row r="7" spans="1:72" ht="12.75">
      <c r="A7" s="3" t="s">
        <v>25</v>
      </c>
      <c r="B7" s="10">
        <v>3</v>
      </c>
      <c r="C7" s="10">
        <v>4</v>
      </c>
      <c r="D7" s="10">
        <v>4</v>
      </c>
      <c r="E7" s="11">
        <v>8</v>
      </c>
      <c r="F7" s="10">
        <v>3</v>
      </c>
      <c r="G7" s="10">
        <v>8</v>
      </c>
      <c r="H7" s="10">
        <v>6</v>
      </c>
      <c r="I7" s="10">
        <v>2</v>
      </c>
      <c r="J7" s="10">
        <v>8</v>
      </c>
      <c r="K7" s="10">
        <v>5</v>
      </c>
      <c r="L7" s="10">
        <v>2</v>
      </c>
      <c r="M7" s="10">
        <v>7</v>
      </c>
      <c r="N7" s="10">
        <v>6</v>
      </c>
      <c r="O7" s="10">
        <v>2</v>
      </c>
      <c r="P7" s="10">
        <v>2</v>
      </c>
      <c r="Q7" s="10">
        <v>5</v>
      </c>
      <c r="R7" s="10">
        <v>2</v>
      </c>
      <c r="S7" s="11">
        <v>12</v>
      </c>
      <c r="T7" s="10">
        <v>4</v>
      </c>
      <c r="U7" s="10">
        <v>9</v>
      </c>
      <c r="V7" s="11">
        <v>12</v>
      </c>
      <c r="W7" s="10">
        <v>4</v>
      </c>
      <c r="X7" s="10"/>
      <c r="Y7" s="2">
        <f t="shared" si="0"/>
        <v>118</v>
      </c>
      <c r="Z7" s="2">
        <f>ROUND((Y7/22),1)</f>
        <v>5.4</v>
      </c>
      <c r="BS7"/>
      <c r="BT7"/>
    </row>
    <row r="8" spans="1:72" ht="12.75">
      <c r="A8" s="12" t="s">
        <v>48</v>
      </c>
      <c r="B8" s="10">
        <v>3</v>
      </c>
      <c r="C8" s="10">
        <v>0</v>
      </c>
      <c r="D8" s="10">
        <v>3</v>
      </c>
      <c r="E8" s="10">
        <v>4</v>
      </c>
      <c r="F8" s="11">
        <v>6</v>
      </c>
      <c r="G8" s="10">
        <v>2</v>
      </c>
      <c r="H8" s="10">
        <v>6</v>
      </c>
      <c r="I8" s="10">
        <v>2</v>
      </c>
      <c r="J8" s="10">
        <v>7</v>
      </c>
      <c r="K8" s="10">
        <v>8</v>
      </c>
      <c r="L8" s="10">
        <v>10</v>
      </c>
      <c r="M8" s="10">
        <v>2</v>
      </c>
      <c r="N8" s="10">
        <v>0</v>
      </c>
      <c r="O8" s="10">
        <v>0</v>
      </c>
      <c r="P8" s="10">
        <v>2</v>
      </c>
      <c r="Q8" s="10">
        <v>0</v>
      </c>
      <c r="R8" s="10">
        <v>0</v>
      </c>
      <c r="S8" s="10">
        <v>8</v>
      </c>
      <c r="T8" s="10">
        <v>0</v>
      </c>
      <c r="U8" s="10">
        <v>8</v>
      </c>
      <c r="V8" s="10">
        <v>9</v>
      </c>
      <c r="W8" s="10">
        <v>7</v>
      </c>
      <c r="X8" s="10"/>
      <c r="Y8" s="2">
        <f>SUM(B8:W8)</f>
        <v>87</v>
      </c>
      <c r="Z8" s="2">
        <f>ROUND((Y8/22),1)</f>
        <v>4</v>
      </c>
      <c r="BS8"/>
      <c r="BT8"/>
    </row>
    <row r="9" spans="1:72" ht="12.75">
      <c r="A9" s="3" t="s">
        <v>26</v>
      </c>
      <c r="B9" s="10">
        <v>6</v>
      </c>
      <c r="C9" s="14" t="s">
        <v>18</v>
      </c>
      <c r="D9" s="10">
        <v>4</v>
      </c>
      <c r="E9" s="10">
        <v>2</v>
      </c>
      <c r="F9" s="10">
        <v>2</v>
      </c>
      <c r="G9" s="10">
        <v>1</v>
      </c>
      <c r="H9" s="10">
        <v>2</v>
      </c>
      <c r="I9" s="10">
        <v>4</v>
      </c>
      <c r="J9" s="10">
        <v>2</v>
      </c>
      <c r="K9" s="10">
        <v>0</v>
      </c>
      <c r="L9" s="10">
        <v>4</v>
      </c>
      <c r="M9" s="10">
        <v>7</v>
      </c>
      <c r="N9" s="10">
        <v>0</v>
      </c>
      <c r="O9" s="10">
        <v>1</v>
      </c>
      <c r="P9" s="10">
        <v>2</v>
      </c>
      <c r="Q9" s="10">
        <v>5</v>
      </c>
      <c r="R9" s="10">
        <v>5</v>
      </c>
      <c r="S9" s="10">
        <v>2</v>
      </c>
      <c r="T9" s="14" t="s">
        <v>18</v>
      </c>
      <c r="U9" s="14" t="s">
        <v>18</v>
      </c>
      <c r="V9" s="10">
        <v>0</v>
      </c>
      <c r="W9" s="10">
        <v>6</v>
      </c>
      <c r="X9" s="10"/>
      <c r="Y9" s="2">
        <f t="shared" si="0"/>
        <v>55</v>
      </c>
      <c r="Z9" s="2">
        <f>ROUND((Y9/19),1)</f>
        <v>2.9</v>
      </c>
      <c r="BS9"/>
      <c r="BT9"/>
    </row>
    <row r="10" spans="1:72" ht="12.75">
      <c r="A10" s="13" t="s">
        <v>49</v>
      </c>
      <c r="B10" s="10">
        <v>0</v>
      </c>
      <c r="C10" s="10">
        <v>2</v>
      </c>
      <c r="D10" s="11">
        <v>10</v>
      </c>
      <c r="E10" s="10">
        <v>0</v>
      </c>
      <c r="F10" s="10">
        <v>4</v>
      </c>
      <c r="G10" s="10">
        <v>2</v>
      </c>
      <c r="H10" s="10">
        <v>5</v>
      </c>
      <c r="I10" s="10">
        <v>2</v>
      </c>
      <c r="J10" s="10">
        <v>2</v>
      </c>
      <c r="K10" s="10">
        <v>6</v>
      </c>
      <c r="L10" s="10">
        <v>4</v>
      </c>
      <c r="M10" s="10">
        <v>2</v>
      </c>
      <c r="N10" s="10">
        <v>0</v>
      </c>
      <c r="O10" s="14" t="s">
        <v>18</v>
      </c>
      <c r="P10" s="10">
        <v>4</v>
      </c>
      <c r="Q10" s="10">
        <v>4</v>
      </c>
      <c r="R10" s="10">
        <v>0</v>
      </c>
      <c r="S10" s="10">
        <v>0</v>
      </c>
      <c r="T10" s="10">
        <v>0</v>
      </c>
      <c r="U10" s="10">
        <v>2</v>
      </c>
      <c r="V10" s="10">
        <v>0</v>
      </c>
      <c r="W10" s="10">
        <v>4</v>
      </c>
      <c r="X10" s="10"/>
      <c r="Y10" s="2">
        <f>SUM(B10:W10)</f>
        <v>53</v>
      </c>
      <c r="Z10" s="2">
        <f>ROUND((Y10/21),1)</f>
        <v>2.5</v>
      </c>
      <c r="BS10"/>
      <c r="BT10"/>
    </row>
    <row r="11" spans="1:72" ht="12.75">
      <c r="A11" s="3" t="s">
        <v>47</v>
      </c>
      <c r="B11" s="10">
        <v>0</v>
      </c>
      <c r="C11" s="10">
        <v>4</v>
      </c>
      <c r="D11" s="10">
        <v>5</v>
      </c>
      <c r="E11" s="10">
        <v>0</v>
      </c>
      <c r="F11" s="10">
        <v>4</v>
      </c>
      <c r="G11" s="14" t="s">
        <v>18</v>
      </c>
      <c r="H11" s="10">
        <v>1</v>
      </c>
      <c r="I11" s="10">
        <v>6</v>
      </c>
      <c r="J11" s="14" t="s">
        <v>18</v>
      </c>
      <c r="K11" s="14" t="s">
        <v>18</v>
      </c>
      <c r="L11" s="14" t="s">
        <v>18</v>
      </c>
      <c r="M11" s="14" t="s">
        <v>18</v>
      </c>
      <c r="N11" s="10">
        <v>0</v>
      </c>
      <c r="O11" s="10">
        <v>2</v>
      </c>
      <c r="P11" s="10">
        <v>0</v>
      </c>
      <c r="Q11" s="10">
        <v>4</v>
      </c>
      <c r="R11" s="10">
        <v>0</v>
      </c>
      <c r="S11" s="10">
        <v>4</v>
      </c>
      <c r="T11" s="10">
        <v>0</v>
      </c>
      <c r="U11" s="10">
        <v>2</v>
      </c>
      <c r="V11" s="10">
        <v>6</v>
      </c>
      <c r="W11" s="10">
        <v>2</v>
      </c>
      <c r="X11" s="10"/>
      <c r="Y11" s="2">
        <f t="shared" si="0"/>
        <v>40</v>
      </c>
      <c r="Z11" s="2">
        <f>ROUND((Y11/17),1)</f>
        <v>2.4</v>
      </c>
      <c r="BS11"/>
      <c r="BT11"/>
    </row>
    <row r="12" spans="1:72" ht="12.75">
      <c r="A12" s="12" t="s">
        <v>50</v>
      </c>
      <c r="B12" s="14" t="s">
        <v>18</v>
      </c>
      <c r="C12" s="14" t="s">
        <v>18</v>
      </c>
      <c r="D12" s="10">
        <v>2</v>
      </c>
      <c r="E12" s="14" t="s">
        <v>18</v>
      </c>
      <c r="F12" s="10">
        <v>0</v>
      </c>
      <c r="G12" s="14" t="s">
        <v>18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4" t="s">
        <v>18</v>
      </c>
      <c r="P12" s="10">
        <v>0</v>
      </c>
      <c r="Q12" s="10">
        <v>0</v>
      </c>
      <c r="R12" s="14" t="s">
        <v>18</v>
      </c>
      <c r="S12" s="10">
        <v>0</v>
      </c>
      <c r="T12" s="14" t="s">
        <v>18</v>
      </c>
      <c r="U12" s="10">
        <v>0</v>
      </c>
      <c r="V12" s="10">
        <v>0</v>
      </c>
      <c r="W12" s="10">
        <v>0</v>
      </c>
      <c r="X12" s="10"/>
      <c r="Y12" s="2">
        <f t="shared" si="0"/>
        <v>2</v>
      </c>
      <c r="Z12" s="2">
        <f>ROUND((Y12/15),1)</f>
        <v>0.1</v>
      </c>
      <c r="BS12"/>
      <c r="BT12"/>
    </row>
    <row r="13" spans="1:72" ht="12.75">
      <c r="A13" s="3" t="s">
        <v>51</v>
      </c>
      <c r="B13" s="14" t="s">
        <v>18</v>
      </c>
      <c r="C13" s="14" t="s">
        <v>18</v>
      </c>
      <c r="D13" s="10">
        <v>0</v>
      </c>
      <c r="E13" s="14" t="s">
        <v>18</v>
      </c>
      <c r="F13" s="10">
        <v>0</v>
      </c>
      <c r="G13" s="14" t="s">
        <v>18</v>
      </c>
      <c r="H13" s="14" t="s">
        <v>18</v>
      </c>
      <c r="I13" s="14" t="s">
        <v>18</v>
      </c>
      <c r="J13" s="14" t="s">
        <v>18</v>
      </c>
      <c r="K13" s="14" t="s">
        <v>18</v>
      </c>
      <c r="L13" s="10">
        <v>0</v>
      </c>
      <c r="M13" s="10">
        <v>0</v>
      </c>
      <c r="N13" s="14" t="s">
        <v>18</v>
      </c>
      <c r="O13" s="14" t="s">
        <v>18</v>
      </c>
      <c r="P13" s="10">
        <v>0</v>
      </c>
      <c r="Q13" s="10">
        <v>0</v>
      </c>
      <c r="R13" s="14" t="s">
        <v>18</v>
      </c>
      <c r="S13" s="10">
        <v>0</v>
      </c>
      <c r="T13" s="14" t="s">
        <v>18</v>
      </c>
      <c r="U13" s="10">
        <v>0</v>
      </c>
      <c r="V13" s="10">
        <v>0</v>
      </c>
      <c r="W13" s="10">
        <v>1</v>
      </c>
      <c r="X13" s="10"/>
      <c r="Y13" s="2">
        <f t="shared" si="0"/>
        <v>1</v>
      </c>
      <c r="Z13" s="2">
        <f>ROUND((Y13/10),1)</f>
        <v>0.1</v>
      </c>
      <c r="BS13"/>
      <c r="BT13"/>
    </row>
    <row r="14" spans="1:72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5"/>
      <c r="Z14" s="2"/>
      <c r="BS14"/>
      <c r="BT14"/>
    </row>
    <row r="15" spans="1:72" ht="12.75">
      <c r="A15" s="4" t="s">
        <v>2</v>
      </c>
      <c r="B15" s="5">
        <f>(SUM(B2:B13))</f>
        <v>31</v>
      </c>
      <c r="C15" s="5">
        <f aca="true" t="shared" si="1" ref="C15:W15">(SUM(C2:C13))</f>
        <v>44</v>
      </c>
      <c r="D15" s="5">
        <f t="shared" si="1"/>
        <v>54</v>
      </c>
      <c r="E15" s="5">
        <f t="shared" si="1"/>
        <v>33</v>
      </c>
      <c r="F15" s="5">
        <f t="shared" si="1"/>
        <v>43</v>
      </c>
      <c r="G15" s="5">
        <f t="shared" si="1"/>
        <v>35</v>
      </c>
      <c r="H15" s="5">
        <f t="shared" si="1"/>
        <v>59</v>
      </c>
      <c r="I15" s="5">
        <f t="shared" si="1"/>
        <v>59</v>
      </c>
      <c r="J15" s="5">
        <f t="shared" si="1"/>
        <v>51</v>
      </c>
      <c r="K15" s="5">
        <f t="shared" si="1"/>
        <v>60</v>
      </c>
      <c r="L15" s="5">
        <f t="shared" si="1"/>
        <v>53</v>
      </c>
      <c r="M15" s="5">
        <f t="shared" si="1"/>
        <v>61</v>
      </c>
      <c r="N15" s="5">
        <f t="shared" si="1"/>
        <v>53</v>
      </c>
      <c r="O15" s="5">
        <f t="shared" si="1"/>
        <v>61</v>
      </c>
      <c r="P15" s="5">
        <f t="shared" si="1"/>
        <v>53</v>
      </c>
      <c r="Q15" s="5">
        <f t="shared" si="1"/>
        <v>49</v>
      </c>
      <c r="R15" s="5">
        <f t="shared" si="1"/>
        <v>50</v>
      </c>
      <c r="S15" s="5">
        <f t="shared" si="1"/>
        <v>64</v>
      </c>
      <c r="T15" s="5">
        <f t="shared" si="1"/>
        <v>35</v>
      </c>
      <c r="U15" s="5">
        <f t="shared" si="1"/>
        <v>58</v>
      </c>
      <c r="V15" s="5">
        <f t="shared" si="1"/>
        <v>45</v>
      </c>
      <c r="W15" s="5">
        <f t="shared" si="1"/>
        <v>53</v>
      </c>
      <c r="X15" s="5"/>
      <c r="Y15" s="2">
        <f>SUM(B15:W15)</f>
        <v>1104</v>
      </c>
      <c r="Z15" s="2">
        <f>ROUND((Y15/22),1)</f>
        <v>50.2</v>
      </c>
      <c r="BS15"/>
      <c r="BT15"/>
    </row>
    <row r="16" spans="1:72" ht="12.75">
      <c r="A16" s="4" t="s">
        <v>3</v>
      </c>
      <c r="B16" s="6">
        <v>35</v>
      </c>
      <c r="C16" s="6">
        <v>30</v>
      </c>
      <c r="D16" s="6">
        <v>12</v>
      </c>
      <c r="E16" s="6">
        <v>22</v>
      </c>
      <c r="F16" s="6">
        <v>18</v>
      </c>
      <c r="G16" s="6">
        <v>43</v>
      </c>
      <c r="H16" s="6">
        <v>48</v>
      </c>
      <c r="I16" s="6">
        <v>30</v>
      </c>
      <c r="J16" s="6">
        <v>39</v>
      </c>
      <c r="K16" s="6">
        <v>14</v>
      </c>
      <c r="L16" s="6">
        <v>22</v>
      </c>
      <c r="M16" s="6">
        <v>21</v>
      </c>
      <c r="N16" s="6">
        <v>38</v>
      </c>
      <c r="O16" s="6">
        <v>51</v>
      </c>
      <c r="P16" s="6">
        <v>16</v>
      </c>
      <c r="Q16" s="6">
        <v>12</v>
      </c>
      <c r="R16" s="6">
        <v>46</v>
      </c>
      <c r="S16" s="6">
        <v>13</v>
      </c>
      <c r="T16" s="6">
        <v>29</v>
      </c>
      <c r="U16" s="6">
        <v>42</v>
      </c>
      <c r="V16" s="6">
        <v>32</v>
      </c>
      <c r="W16" s="6">
        <v>17</v>
      </c>
      <c r="X16" s="6"/>
      <c r="Y16" s="5">
        <f>SUM(B16:W16)</f>
        <v>630</v>
      </c>
      <c r="Z16" s="2">
        <f>ROUND((Y16/22),1)</f>
        <v>28.6</v>
      </c>
      <c r="BS16"/>
      <c r="BT16"/>
    </row>
    <row r="17" spans="1:72" ht="12.75">
      <c r="A17" s="4" t="s">
        <v>4</v>
      </c>
      <c r="B17" s="5">
        <f aca="true" t="shared" si="2" ref="B17:T17">(B15-B16)</f>
        <v>-4</v>
      </c>
      <c r="C17" s="5">
        <f t="shared" si="2"/>
        <v>14</v>
      </c>
      <c r="D17" s="5">
        <f t="shared" si="2"/>
        <v>42</v>
      </c>
      <c r="E17" s="5">
        <f t="shared" si="2"/>
        <v>11</v>
      </c>
      <c r="F17" s="5">
        <f t="shared" si="2"/>
        <v>25</v>
      </c>
      <c r="G17" s="5">
        <f t="shared" si="2"/>
        <v>-8</v>
      </c>
      <c r="H17" s="5">
        <f t="shared" si="2"/>
        <v>11</v>
      </c>
      <c r="I17" s="5">
        <f t="shared" si="2"/>
        <v>29</v>
      </c>
      <c r="J17" s="5">
        <f t="shared" si="2"/>
        <v>12</v>
      </c>
      <c r="K17" s="5">
        <f t="shared" si="2"/>
        <v>46</v>
      </c>
      <c r="L17" s="5">
        <f t="shared" si="2"/>
        <v>31</v>
      </c>
      <c r="M17" s="5">
        <f t="shared" si="2"/>
        <v>40</v>
      </c>
      <c r="N17" s="5">
        <f t="shared" si="2"/>
        <v>15</v>
      </c>
      <c r="O17" s="5">
        <f t="shared" si="2"/>
        <v>10</v>
      </c>
      <c r="P17" s="5">
        <f t="shared" si="2"/>
        <v>37</v>
      </c>
      <c r="Q17" s="5">
        <f>(Q15-Q16)</f>
        <v>37</v>
      </c>
      <c r="R17" s="5">
        <f t="shared" si="2"/>
        <v>4</v>
      </c>
      <c r="S17" s="5">
        <f t="shared" si="2"/>
        <v>51</v>
      </c>
      <c r="T17" s="5">
        <f t="shared" si="2"/>
        <v>6</v>
      </c>
      <c r="U17" s="5">
        <f>(U15-U16)</f>
        <v>16</v>
      </c>
      <c r="V17" s="5">
        <f>(V15-V16)</f>
        <v>13</v>
      </c>
      <c r="W17" s="5">
        <f>(W15-W16)</f>
        <v>36</v>
      </c>
      <c r="X17" s="5"/>
      <c r="Y17" s="5">
        <f>(Y15-Y16)</f>
        <v>474</v>
      </c>
      <c r="Z17" s="2">
        <f>ROUND((Y17/22),1)</f>
        <v>21.5</v>
      </c>
      <c r="BS17"/>
      <c r="BT17"/>
    </row>
    <row r="18" spans="71:72" ht="12.75">
      <c r="BS18"/>
      <c r="BT18"/>
    </row>
    <row r="19" spans="71:72" ht="12.75">
      <c r="BS19"/>
      <c r="BT19"/>
    </row>
    <row r="20" spans="1:72" ht="12.75">
      <c r="A20" t="s">
        <v>27</v>
      </c>
      <c r="L20" t="s">
        <v>11</v>
      </c>
      <c r="BS20"/>
      <c r="BT20"/>
    </row>
    <row r="21" spans="1:72" ht="12.75">
      <c r="A21" t="s">
        <v>10</v>
      </c>
      <c r="L21" t="s">
        <v>17</v>
      </c>
      <c r="BS21"/>
      <c r="BT21"/>
    </row>
    <row r="22" spans="1:72" ht="12.75">
      <c r="A22" t="s">
        <v>41</v>
      </c>
      <c r="L22" t="s">
        <v>12</v>
      </c>
      <c r="BS22"/>
      <c r="BT22"/>
    </row>
    <row r="23" spans="1:72" ht="12.75">
      <c r="A23" t="s">
        <v>14</v>
      </c>
      <c r="BS23"/>
      <c r="BT23"/>
    </row>
    <row r="24" spans="1:72" ht="12.75">
      <c r="A24" t="s">
        <v>42</v>
      </c>
      <c r="BS24"/>
      <c r="BT24"/>
    </row>
    <row r="25" spans="1:72" ht="12.75">
      <c r="A25" t="s">
        <v>8</v>
      </c>
      <c r="BS25"/>
      <c r="BT25"/>
    </row>
    <row r="26" spans="1:72" ht="12.75">
      <c r="A26" t="s">
        <v>6</v>
      </c>
      <c r="BS26"/>
      <c r="BT26"/>
    </row>
    <row r="27" spans="1:72" ht="12.75">
      <c r="A27" t="s">
        <v>5</v>
      </c>
      <c r="BS27"/>
      <c r="BT27"/>
    </row>
    <row r="28" spans="1:72" ht="12.75">
      <c r="A28" t="s">
        <v>9</v>
      </c>
      <c r="BS28"/>
      <c r="BT28"/>
    </row>
    <row r="29" spans="1:72" ht="12.75">
      <c r="A29" t="s">
        <v>40</v>
      </c>
      <c r="BS29"/>
      <c r="BT29"/>
    </row>
    <row r="30" spans="1:72" ht="12.75">
      <c r="A30" t="s">
        <v>19</v>
      </c>
      <c r="BS30"/>
      <c r="BT30"/>
    </row>
    <row r="31" spans="1:72" ht="12.75">
      <c r="A31" t="s">
        <v>20</v>
      </c>
      <c r="BS31"/>
      <c r="BT31"/>
    </row>
    <row r="32" spans="1:72" ht="12.75">
      <c r="A32" t="s">
        <v>39</v>
      </c>
      <c r="BS32"/>
      <c r="BT32"/>
    </row>
    <row r="33" spans="1:72" ht="12.75">
      <c r="A33" t="s">
        <v>7</v>
      </c>
      <c r="BS33"/>
      <c r="BT33"/>
    </row>
    <row r="34" spans="1:72" ht="12.75">
      <c r="A34" t="s">
        <v>13</v>
      </c>
      <c r="BS34"/>
      <c r="BT34"/>
    </row>
    <row r="35" spans="1:72" ht="12.75">
      <c r="A35" t="s">
        <v>53</v>
      </c>
      <c r="BS35"/>
      <c r="BT35"/>
    </row>
    <row r="36" spans="71:72" ht="12.75">
      <c r="BS36"/>
      <c r="BT36"/>
    </row>
    <row r="37" spans="71:72" ht="12.75">
      <c r="BS37"/>
      <c r="BT37"/>
    </row>
    <row r="38" spans="71:72" ht="12.75">
      <c r="BS38"/>
      <c r="BT38"/>
    </row>
    <row r="39" spans="71:72" ht="12.75">
      <c r="BS39"/>
      <c r="BT39"/>
    </row>
    <row r="40" spans="71:72" ht="12.75">
      <c r="BS40"/>
      <c r="BT40"/>
    </row>
    <row r="41" spans="71:72" ht="12.75">
      <c r="BS41"/>
      <c r="BT41"/>
    </row>
    <row r="42" spans="71:72" ht="12.75">
      <c r="BS42"/>
      <c r="BT42"/>
    </row>
    <row r="43" spans="71:72" ht="12.75">
      <c r="BS43"/>
      <c r="BT43"/>
    </row>
    <row r="44" spans="71:72" ht="12.75">
      <c r="BS44"/>
      <c r="BT44"/>
    </row>
    <row r="45" spans="71:72" ht="12.75">
      <c r="BS45"/>
      <c r="BT45"/>
    </row>
    <row r="46" spans="71:72" ht="12.75">
      <c r="BS46"/>
      <c r="BT46"/>
    </row>
    <row r="47" spans="71:72" ht="12.75">
      <c r="BS47"/>
      <c r="BT47"/>
    </row>
    <row r="48" spans="71:72" ht="12.75">
      <c r="BS48"/>
      <c r="BT48"/>
    </row>
    <row r="49" spans="71:72" ht="12.75">
      <c r="BS49"/>
      <c r="BT49"/>
    </row>
    <row r="50" spans="71:72" ht="12.75">
      <c r="BS50"/>
      <c r="BT50"/>
    </row>
    <row r="51" spans="71:72" ht="12.75">
      <c r="BS51"/>
      <c r="BT51"/>
    </row>
    <row r="52" spans="71:72" ht="12.75">
      <c r="BS52"/>
      <c r="BT52"/>
    </row>
    <row r="54" ht="12.75">
      <c r="BB54" s="7"/>
    </row>
    <row r="55" ht="12.75">
      <c r="BC55" s="8"/>
    </row>
    <row r="68" spans="70:72" ht="12.75">
      <c r="BR68" s="1"/>
      <c r="BT68"/>
    </row>
    <row r="69" spans="70:72" ht="12.75">
      <c r="BR69" s="1"/>
      <c r="BT69"/>
    </row>
    <row r="70" spans="70:72" ht="12.75">
      <c r="BR70" s="1"/>
      <c r="BT70"/>
    </row>
    <row r="71" spans="70:72" ht="12.75">
      <c r="BR71" s="1"/>
      <c r="BT71"/>
    </row>
  </sheetData>
  <printOptions/>
  <pageMargins left="0.75" right="0.75" top="1" bottom="1" header="0.5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Edward Meeker</dc:creator>
  <cp:keywords/>
  <dc:description/>
  <cp:lastModifiedBy>Joshua Edward Meeker</cp:lastModifiedBy>
  <cp:lastPrinted>2006-01-05T03:23:02Z</cp:lastPrinted>
  <dcterms:created xsi:type="dcterms:W3CDTF">2000-12-03T20:53:33Z</dcterms:created>
  <dcterms:modified xsi:type="dcterms:W3CDTF">2006-11-06T01:15:12Z</dcterms:modified>
  <cp:category/>
  <cp:version/>
  <cp:contentType/>
  <cp:contentStatus/>
</cp:coreProperties>
</file>