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<sst xmlns="http://schemas.openxmlformats.org/spreadsheetml/2006/main" count="88" uniqueCount="53">
  <si>
    <t>PLAYER</t>
  </si>
  <si>
    <t>TP</t>
  </si>
  <si>
    <t>Team Total</t>
  </si>
  <si>
    <t>Opponent Total</t>
  </si>
  <si>
    <t>plus/minus</t>
  </si>
  <si>
    <t>K - Keystone</t>
  </si>
  <si>
    <t>M - Moniteau</t>
  </si>
  <si>
    <t>NC - North Clarion</t>
  </si>
  <si>
    <t>C - Clarion</t>
  </si>
  <si>
    <t>CL - Clarion Limestone</t>
  </si>
  <si>
    <t>KC - Karns City</t>
  </si>
  <si>
    <t>TP - Total Points</t>
  </si>
  <si>
    <t>* - Did not play</t>
  </si>
  <si>
    <t>RV - Redbank Valley</t>
  </si>
  <si>
    <t>*</t>
  </si>
  <si>
    <t>B - Brookville</t>
  </si>
  <si>
    <t>PPG</t>
  </si>
  <si>
    <t>PPG - Average Points Per Game</t>
  </si>
  <si>
    <t>Cr - Cranberry</t>
  </si>
  <si>
    <t>AC - AC Valley</t>
  </si>
  <si>
    <t>EF - East Forest</t>
  </si>
  <si>
    <t>B</t>
  </si>
  <si>
    <t>C</t>
  </si>
  <si>
    <t>M</t>
  </si>
  <si>
    <t>WF - West Forest</t>
  </si>
  <si>
    <t>VC - Venango Catholic</t>
  </si>
  <si>
    <t>Cr</t>
  </si>
  <si>
    <t>RV</t>
  </si>
  <si>
    <t>WF</t>
  </si>
  <si>
    <t>AC</t>
  </si>
  <si>
    <t>NC</t>
  </si>
  <si>
    <t>KC</t>
  </si>
  <si>
    <t>K</t>
  </si>
  <si>
    <t>EF</t>
  </si>
  <si>
    <t>Daneka Stuart</t>
  </si>
  <si>
    <t>Larissa Roberts</t>
  </si>
  <si>
    <t>Mackenzie Divins</t>
  </si>
  <si>
    <t>Co</t>
  </si>
  <si>
    <t>Co - Cochranton</t>
  </si>
  <si>
    <t>CC</t>
  </si>
  <si>
    <t xml:space="preserve">CC - Cameron County </t>
  </si>
  <si>
    <t>Kara Flick</t>
  </si>
  <si>
    <t>Sydney Varner</t>
  </si>
  <si>
    <t>Ashley Barger</t>
  </si>
  <si>
    <t>Leah Milliron</t>
  </si>
  <si>
    <t>Leah Conner</t>
  </si>
  <si>
    <t>Danara Hawk</t>
  </si>
  <si>
    <t>April Zanot</t>
  </si>
  <si>
    <t>Tiffany Johnston</t>
  </si>
  <si>
    <t>Kassie McGarrity</t>
  </si>
  <si>
    <t>DC</t>
  </si>
  <si>
    <t>CL</t>
  </si>
  <si>
    <t>VC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</si>
</sst>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2" borderId="1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93"/>
  <sheetViews>
    <sheetView tabSelected="1" workbookViewId="0" topLeftCell="A1">
      <selection activeCell="AC11" sqref="AC11"/>
    </sheetView>
  </sheetViews>
  <sheetFormatPr defaultColWidth="9.140625" defaultRowHeight="12.75"/>
  <cols>
    <col min="1" max="1" width="20.140625" style="0" customWidth="1"/>
    <col min="2" max="23" width="3.28125" style="0" customWidth="1"/>
    <col min="24" max="24" width="4.00390625" style="0" customWidth="1"/>
    <col min="25" max="25" width="5.00390625" style="0" customWidth="1"/>
    <col min="26" max="27" width="3.28125" style="0" customWidth="1"/>
    <col min="28" max="28" width="4.00390625" style="0" customWidth="1"/>
    <col min="29" max="29" width="5.00390625" style="0" customWidth="1"/>
    <col min="30" max="30" width="4.00390625" style="0" customWidth="1"/>
    <col min="31" max="32" width="5.00390625" style="0" customWidth="1"/>
    <col min="33" max="36" width="3.28125" style="0" customWidth="1"/>
    <col min="37" max="38" width="5.00390625" style="0" customWidth="1"/>
    <col min="39" max="39" width="3.28125" style="0" customWidth="1"/>
    <col min="40" max="41" width="5.00390625" style="0" customWidth="1"/>
    <col min="42" max="43" width="4.00390625" style="0" customWidth="1"/>
    <col min="44" max="45" width="5.00390625" style="0" customWidth="1"/>
    <col min="46" max="46" width="3.00390625" style="0" customWidth="1"/>
    <col min="47" max="47" width="5.00390625" style="0" customWidth="1"/>
    <col min="48" max="48" width="3.28125" style="0" customWidth="1"/>
    <col min="49" max="49" width="3.57421875" style="0" customWidth="1"/>
    <col min="50" max="51" width="3.00390625" style="0" customWidth="1"/>
    <col min="52" max="53" width="3.57421875" style="0" customWidth="1"/>
    <col min="54" max="54" width="3.421875" style="0" customWidth="1"/>
    <col min="55" max="55" width="3.00390625" style="0" customWidth="1"/>
    <col min="56" max="56" width="3.57421875" style="0" customWidth="1"/>
    <col min="57" max="58" width="3.00390625" style="0" customWidth="1"/>
    <col min="59" max="59" width="3.57421875" style="0" customWidth="1"/>
    <col min="60" max="60" width="3.00390625" style="0" customWidth="1"/>
    <col min="61" max="62" width="3.57421875" style="0" customWidth="1"/>
    <col min="63" max="63" width="3.28125" style="0" customWidth="1"/>
    <col min="64" max="65" width="3.00390625" style="0" customWidth="1"/>
    <col min="66" max="70" width="3.57421875" style="0" customWidth="1"/>
    <col min="71" max="72" width="5.00390625" style="0" customWidth="1"/>
    <col min="73" max="73" width="4.00390625" style="0" customWidth="1"/>
    <col min="74" max="96" width="5.7109375" style="0" customWidth="1"/>
    <col min="97" max="98" width="5.7109375" style="1" customWidth="1"/>
  </cols>
  <sheetData>
    <row r="1" spans="1:98" ht="12.75">
      <c r="A1" s="15" t="s">
        <v>0</v>
      </c>
      <c r="B1" s="16" t="s">
        <v>21</v>
      </c>
      <c r="C1" s="16" t="s">
        <v>30</v>
      </c>
      <c r="D1" s="16" t="s">
        <v>22</v>
      </c>
      <c r="E1" s="16" t="s">
        <v>32</v>
      </c>
      <c r="F1" s="16" t="s">
        <v>39</v>
      </c>
      <c r="G1" s="16" t="s">
        <v>26</v>
      </c>
      <c r="H1" s="16" t="s">
        <v>29</v>
      </c>
      <c r="I1" s="16" t="s">
        <v>37</v>
      </c>
      <c r="J1" s="17" t="s">
        <v>27</v>
      </c>
      <c r="K1" s="16" t="s">
        <v>50</v>
      </c>
      <c r="L1" s="16" t="s">
        <v>51</v>
      </c>
      <c r="M1" s="16" t="s">
        <v>33</v>
      </c>
      <c r="N1" s="16" t="s">
        <v>23</v>
      </c>
      <c r="O1" s="16" t="s">
        <v>52</v>
      </c>
      <c r="P1" s="16" t="s">
        <v>28</v>
      </c>
      <c r="Q1" s="16" t="s">
        <v>32</v>
      </c>
      <c r="R1" s="16" t="s">
        <v>31</v>
      </c>
      <c r="S1" s="16" t="s">
        <v>23</v>
      </c>
      <c r="T1" s="16" t="s">
        <v>31</v>
      </c>
      <c r="U1" s="16" t="s">
        <v>29</v>
      </c>
      <c r="V1" s="16" t="s">
        <v>27</v>
      </c>
      <c r="W1" s="16"/>
      <c r="X1" s="16" t="s">
        <v>1</v>
      </c>
      <c r="Y1" s="18" t="s">
        <v>16</v>
      </c>
      <c r="CS1"/>
      <c r="CT1"/>
    </row>
    <row r="2" spans="1:98" ht="12.75">
      <c r="A2" s="22" t="s">
        <v>36</v>
      </c>
      <c r="B2" s="11" t="s">
        <v>14</v>
      </c>
      <c r="C2" s="11" t="s">
        <v>14</v>
      </c>
      <c r="D2" s="11" t="s">
        <v>14</v>
      </c>
      <c r="E2" s="11" t="s">
        <v>14</v>
      </c>
      <c r="F2" s="28">
        <v>11</v>
      </c>
      <c r="G2" s="28">
        <v>12</v>
      </c>
      <c r="H2" s="11">
        <v>2</v>
      </c>
      <c r="I2" s="28">
        <v>7</v>
      </c>
      <c r="J2" s="28">
        <v>14</v>
      </c>
      <c r="K2" s="11">
        <v>2</v>
      </c>
      <c r="L2" s="28">
        <v>10</v>
      </c>
      <c r="M2" s="28">
        <v>14</v>
      </c>
      <c r="N2" s="11">
        <v>2</v>
      </c>
      <c r="O2" s="11">
        <v>2</v>
      </c>
      <c r="P2" s="11">
        <v>8</v>
      </c>
      <c r="Q2" s="11">
        <v>2</v>
      </c>
      <c r="R2" s="28">
        <v>8</v>
      </c>
      <c r="S2" s="28">
        <v>11</v>
      </c>
      <c r="T2" s="11">
        <v>0</v>
      </c>
      <c r="U2" s="11">
        <v>8</v>
      </c>
      <c r="V2" s="28">
        <v>6</v>
      </c>
      <c r="W2" s="11"/>
      <c r="X2" s="2">
        <f>SUM(B2:V2)</f>
        <v>119</v>
      </c>
      <c r="Y2" s="20">
        <f>ROUND((X2/17),1)</f>
        <v>7</v>
      </c>
      <c r="CS2"/>
      <c r="CT2"/>
    </row>
    <row r="3" spans="1:98" ht="12.75">
      <c r="A3" s="19" t="s">
        <v>42</v>
      </c>
      <c r="B3" s="11">
        <v>6</v>
      </c>
      <c r="C3" s="28">
        <v>6</v>
      </c>
      <c r="D3" s="11">
        <v>2</v>
      </c>
      <c r="E3" s="28">
        <v>8</v>
      </c>
      <c r="F3" s="11">
        <v>2</v>
      </c>
      <c r="G3" s="11">
        <v>4</v>
      </c>
      <c r="H3" s="11">
        <v>5</v>
      </c>
      <c r="I3" s="11">
        <v>0</v>
      </c>
      <c r="J3" s="11">
        <v>4</v>
      </c>
      <c r="K3" s="11">
        <v>2</v>
      </c>
      <c r="L3" s="11">
        <v>4</v>
      </c>
      <c r="M3" s="11">
        <v>2</v>
      </c>
      <c r="N3" s="11">
        <v>2</v>
      </c>
      <c r="O3" s="11">
        <v>0</v>
      </c>
      <c r="P3" s="11">
        <v>2</v>
      </c>
      <c r="Q3" s="11">
        <v>4</v>
      </c>
      <c r="R3" s="28">
        <v>8</v>
      </c>
      <c r="S3" s="11">
        <v>10</v>
      </c>
      <c r="T3" s="11" t="s">
        <v>14</v>
      </c>
      <c r="U3" s="11">
        <v>7</v>
      </c>
      <c r="V3" s="11">
        <v>5</v>
      </c>
      <c r="W3" s="11"/>
      <c r="X3" s="2">
        <f>SUM(B3:V3)</f>
        <v>83</v>
      </c>
      <c r="Y3" s="20">
        <f>ROUND((X3/20),1)</f>
        <v>4.2</v>
      </c>
      <c r="CS3"/>
      <c r="CT3"/>
    </row>
    <row r="4" spans="1:98" ht="12.75">
      <c r="A4" s="22" t="s">
        <v>43</v>
      </c>
      <c r="B4" s="28">
        <v>7</v>
      </c>
      <c r="C4" s="11">
        <v>5</v>
      </c>
      <c r="D4" s="11">
        <v>6</v>
      </c>
      <c r="E4" s="11">
        <v>4</v>
      </c>
      <c r="F4" s="11">
        <v>6</v>
      </c>
      <c r="G4" s="11">
        <v>4</v>
      </c>
      <c r="H4" s="11">
        <v>2</v>
      </c>
      <c r="I4" s="11">
        <v>3</v>
      </c>
      <c r="J4" s="11">
        <v>2</v>
      </c>
      <c r="K4" s="11">
        <v>2</v>
      </c>
      <c r="L4" s="11">
        <v>8</v>
      </c>
      <c r="M4" s="11">
        <v>4</v>
      </c>
      <c r="N4" s="28">
        <v>8</v>
      </c>
      <c r="O4" s="11">
        <v>0</v>
      </c>
      <c r="P4" s="11">
        <v>5</v>
      </c>
      <c r="Q4" s="11">
        <v>2</v>
      </c>
      <c r="R4" s="11">
        <v>4</v>
      </c>
      <c r="S4" s="11">
        <v>0</v>
      </c>
      <c r="T4" s="11">
        <v>4</v>
      </c>
      <c r="U4" s="11">
        <v>4</v>
      </c>
      <c r="V4" s="11">
        <v>4</v>
      </c>
      <c r="W4" s="11"/>
      <c r="X4" s="2">
        <f>SUM(B4:V4)</f>
        <v>84</v>
      </c>
      <c r="Y4" s="20">
        <f>ROUND((X4/21),1)</f>
        <v>4</v>
      </c>
      <c r="CS4"/>
      <c r="CT4"/>
    </row>
    <row r="5" spans="1:98" ht="12.75">
      <c r="A5" s="22" t="s">
        <v>48</v>
      </c>
      <c r="B5" s="11">
        <v>0</v>
      </c>
      <c r="C5" s="11">
        <v>5</v>
      </c>
      <c r="D5" s="11">
        <v>8</v>
      </c>
      <c r="E5" s="11">
        <v>0</v>
      </c>
      <c r="F5" s="11">
        <v>0</v>
      </c>
      <c r="G5" s="11">
        <v>2</v>
      </c>
      <c r="H5" s="11">
        <v>4</v>
      </c>
      <c r="I5" s="11">
        <v>0</v>
      </c>
      <c r="J5" s="11">
        <v>0</v>
      </c>
      <c r="K5" s="28">
        <v>13</v>
      </c>
      <c r="L5" s="11">
        <v>8</v>
      </c>
      <c r="M5" s="11">
        <v>4</v>
      </c>
      <c r="N5" s="11">
        <v>4</v>
      </c>
      <c r="O5" s="11">
        <v>2</v>
      </c>
      <c r="P5" s="11">
        <v>0</v>
      </c>
      <c r="Q5" s="28">
        <v>5</v>
      </c>
      <c r="R5" s="28">
        <v>8</v>
      </c>
      <c r="S5" s="11">
        <v>8</v>
      </c>
      <c r="T5" s="11" t="s">
        <v>14</v>
      </c>
      <c r="U5" s="11" t="s">
        <v>14</v>
      </c>
      <c r="V5" s="11" t="s">
        <v>14</v>
      </c>
      <c r="W5" s="12"/>
      <c r="X5" s="2">
        <f>SUM(B5:V5)</f>
        <v>71</v>
      </c>
      <c r="Y5" s="20">
        <f>ROUND((X5/18),1)</f>
        <v>3.9</v>
      </c>
      <c r="CS5"/>
      <c r="CT5"/>
    </row>
    <row r="6" spans="1:98" ht="12.75">
      <c r="A6" s="22" t="s">
        <v>49</v>
      </c>
      <c r="B6" s="11">
        <v>2</v>
      </c>
      <c r="C6" s="11">
        <v>0</v>
      </c>
      <c r="D6" s="28">
        <v>16</v>
      </c>
      <c r="E6" s="11">
        <v>4</v>
      </c>
      <c r="F6" s="11">
        <v>0</v>
      </c>
      <c r="G6" s="11">
        <v>5</v>
      </c>
      <c r="H6" s="11">
        <v>0</v>
      </c>
      <c r="I6" s="11">
        <v>0</v>
      </c>
      <c r="J6" s="11">
        <v>4</v>
      </c>
      <c r="K6" s="11">
        <v>4</v>
      </c>
      <c r="L6" s="11">
        <v>2</v>
      </c>
      <c r="M6" s="11">
        <v>2</v>
      </c>
      <c r="N6" s="11">
        <v>4</v>
      </c>
      <c r="O6" s="28">
        <v>4</v>
      </c>
      <c r="P6" s="11">
        <v>4</v>
      </c>
      <c r="Q6" s="11">
        <v>1</v>
      </c>
      <c r="R6" s="11">
        <v>2</v>
      </c>
      <c r="S6" s="11">
        <v>6</v>
      </c>
      <c r="T6" s="28">
        <v>11</v>
      </c>
      <c r="U6" s="11">
        <v>4</v>
      </c>
      <c r="V6" s="11">
        <v>4</v>
      </c>
      <c r="W6" s="11"/>
      <c r="X6" s="2">
        <f>SUM(B6:V6)</f>
        <v>79</v>
      </c>
      <c r="Y6" s="20">
        <f>ROUND((X6/21),1)</f>
        <v>3.8</v>
      </c>
      <c r="CS6"/>
      <c r="CT6"/>
    </row>
    <row r="7" spans="1:98" ht="12.75">
      <c r="A7" s="22" t="s">
        <v>34</v>
      </c>
      <c r="B7" s="11" t="s">
        <v>14</v>
      </c>
      <c r="C7" s="11" t="s">
        <v>14</v>
      </c>
      <c r="D7" s="11" t="s">
        <v>14</v>
      </c>
      <c r="E7" s="11" t="s">
        <v>14</v>
      </c>
      <c r="F7" s="11">
        <v>2</v>
      </c>
      <c r="G7" s="11">
        <v>0</v>
      </c>
      <c r="H7" s="11">
        <v>2</v>
      </c>
      <c r="I7" s="11">
        <v>3</v>
      </c>
      <c r="J7" s="11">
        <v>2</v>
      </c>
      <c r="K7" s="11">
        <v>8</v>
      </c>
      <c r="L7" s="11">
        <v>6</v>
      </c>
      <c r="M7" s="11">
        <v>2</v>
      </c>
      <c r="N7" s="11">
        <v>3</v>
      </c>
      <c r="O7" s="11">
        <v>2</v>
      </c>
      <c r="P7" s="11">
        <v>6</v>
      </c>
      <c r="Q7" s="28">
        <v>5</v>
      </c>
      <c r="R7" s="11">
        <v>5</v>
      </c>
      <c r="S7" s="11">
        <v>3</v>
      </c>
      <c r="T7" s="11">
        <v>8</v>
      </c>
      <c r="U7" s="11">
        <v>2</v>
      </c>
      <c r="V7" s="28">
        <v>6</v>
      </c>
      <c r="W7" s="11"/>
      <c r="X7" s="2">
        <f>SUM(B7:V7)</f>
        <v>65</v>
      </c>
      <c r="Y7" s="20">
        <f>ROUND((X7/17),1)</f>
        <v>3.8</v>
      </c>
      <c r="CS7"/>
      <c r="CT7"/>
    </row>
    <row r="8" spans="1:98" ht="12.75">
      <c r="A8" s="22" t="s">
        <v>46</v>
      </c>
      <c r="B8" s="11">
        <v>6</v>
      </c>
      <c r="C8" s="11">
        <v>2</v>
      </c>
      <c r="D8" s="11" t="s">
        <v>14</v>
      </c>
      <c r="E8" s="11" t="s">
        <v>14</v>
      </c>
      <c r="F8" s="11">
        <v>4</v>
      </c>
      <c r="G8" s="11">
        <v>3</v>
      </c>
      <c r="H8" s="28">
        <v>8</v>
      </c>
      <c r="I8" s="11">
        <v>4</v>
      </c>
      <c r="J8" s="11">
        <v>0</v>
      </c>
      <c r="K8" s="11">
        <v>2</v>
      </c>
      <c r="L8" s="11">
        <v>5</v>
      </c>
      <c r="M8" s="11">
        <v>2</v>
      </c>
      <c r="N8" s="11">
        <v>1</v>
      </c>
      <c r="O8" s="11">
        <v>2</v>
      </c>
      <c r="P8" s="28">
        <v>10</v>
      </c>
      <c r="Q8" s="11">
        <v>1</v>
      </c>
      <c r="R8" s="11">
        <v>2</v>
      </c>
      <c r="S8" s="11">
        <v>0</v>
      </c>
      <c r="T8" s="11">
        <v>6</v>
      </c>
      <c r="U8" s="28">
        <v>9</v>
      </c>
      <c r="V8" s="11" t="s">
        <v>14</v>
      </c>
      <c r="W8" s="11"/>
      <c r="X8" s="2">
        <f>SUM(B8:V8)</f>
        <v>67</v>
      </c>
      <c r="Y8" s="20">
        <f>ROUND((X8/18),1)</f>
        <v>3.7</v>
      </c>
      <c r="CS8"/>
      <c r="CT8"/>
    </row>
    <row r="9" spans="1:98" ht="12.75">
      <c r="A9" s="22" t="s">
        <v>35</v>
      </c>
      <c r="B9" s="11">
        <v>0</v>
      </c>
      <c r="C9" s="11">
        <v>2</v>
      </c>
      <c r="D9" s="11">
        <v>2</v>
      </c>
      <c r="E9" s="11">
        <v>4</v>
      </c>
      <c r="F9" s="11">
        <v>4</v>
      </c>
      <c r="G9" s="11">
        <v>0</v>
      </c>
      <c r="H9" s="11">
        <v>2</v>
      </c>
      <c r="I9" s="11">
        <v>6</v>
      </c>
      <c r="J9" s="11" t="s">
        <v>14</v>
      </c>
      <c r="K9" s="11" t="s">
        <v>14</v>
      </c>
      <c r="L9" s="11" t="s">
        <v>14</v>
      </c>
      <c r="M9" s="11">
        <v>2</v>
      </c>
      <c r="N9" s="11">
        <v>5</v>
      </c>
      <c r="O9" s="11">
        <v>0</v>
      </c>
      <c r="P9" s="11">
        <v>0</v>
      </c>
      <c r="Q9" s="11">
        <v>2</v>
      </c>
      <c r="R9" s="11" t="s">
        <v>14</v>
      </c>
      <c r="S9" s="11" t="s">
        <v>14</v>
      </c>
      <c r="T9" s="11" t="s">
        <v>14</v>
      </c>
      <c r="U9" s="11">
        <v>4</v>
      </c>
      <c r="V9" s="11">
        <v>4</v>
      </c>
      <c r="W9" s="11"/>
      <c r="X9" s="2">
        <f>SUM(B9:V9)</f>
        <v>37</v>
      </c>
      <c r="Y9" s="20">
        <f>ROUND((X9/15),1)</f>
        <v>2.5</v>
      </c>
      <c r="CS9"/>
      <c r="CT9"/>
    </row>
    <row r="10" spans="1:98" ht="12.75">
      <c r="A10" s="21" t="s">
        <v>41</v>
      </c>
      <c r="B10" s="11">
        <v>6</v>
      </c>
      <c r="C10" s="28">
        <v>6</v>
      </c>
      <c r="D10" s="11">
        <v>4</v>
      </c>
      <c r="E10" s="11">
        <v>4</v>
      </c>
      <c r="F10" s="11">
        <v>2</v>
      </c>
      <c r="G10" s="11">
        <v>0</v>
      </c>
      <c r="H10" s="11">
        <v>2</v>
      </c>
      <c r="I10" s="11">
        <v>0</v>
      </c>
      <c r="J10" s="11">
        <v>0</v>
      </c>
      <c r="K10" s="11">
        <v>2</v>
      </c>
      <c r="L10" s="11">
        <v>0</v>
      </c>
      <c r="M10" s="11">
        <v>3</v>
      </c>
      <c r="N10" s="11">
        <v>0</v>
      </c>
      <c r="O10" s="11">
        <v>0</v>
      </c>
      <c r="P10" s="11">
        <v>2</v>
      </c>
      <c r="Q10" s="11">
        <v>0</v>
      </c>
      <c r="R10" s="11" t="s">
        <v>14</v>
      </c>
      <c r="S10" s="11" t="s">
        <v>14</v>
      </c>
      <c r="T10" s="11" t="s">
        <v>14</v>
      </c>
      <c r="U10" s="11" t="s">
        <v>14</v>
      </c>
      <c r="V10" s="11" t="s">
        <v>14</v>
      </c>
      <c r="W10" s="14"/>
      <c r="X10" s="2">
        <f>SUM(B10:V10)</f>
        <v>31</v>
      </c>
      <c r="Y10" s="20">
        <f>ROUND((X10/16),1)</f>
        <v>1.9</v>
      </c>
      <c r="CS10"/>
      <c r="CT10"/>
    </row>
    <row r="11" spans="1:98" ht="12.75">
      <c r="A11" s="22" t="s">
        <v>45</v>
      </c>
      <c r="B11" s="11">
        <v>0</v>
      </c>
      <c r="C11" s="11">
        <v>0</v>
      </c>
      <c r="D11" s="11">
        <v>2</v>
      </c>
      <c r="E11" s="11">
        <v>6</v>
      </c>
      <c r="F11" s="11">
        <v>2</v>
      </c>
      <c r="G11" s="11" t="s">
        <v>14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2</v>
      </c>
      <c r="Q11" s="11">
        <v>0</v>
      </c>
      <c r="R11" s="11">
        <v>0</v>
      </c>
      <c r="S11" s="11">
        <v>0</v>
      </c>
      <c r="T11" s="11">
        <v>0</v>
      </c>
      <c r="U11" s="11">
        <v>4</v>
      </c>
      <c r="V11" s="11">
        <v>0</v>
      </c>
      <c r="W11" s="11"/>
      <c r="X11" s="2">
        <f>SUM(B11:V11)</f>
        <v>16</v>
      </c>
      <c r="Y11" s="20">
        <f>ROUND((X11/20),1)</f>
        <v>0.8</v>
      </c>
      <c r="CS11"/>
      <c r="CT11"/>
    </row>
    <row r="12" spans="1:98" ht="12.75">
      <c r="A12" s="23" t="s">
        <v>47</v>
      </c>
      <c r="B12" s="11" t="s">
        <v>14</v>
      </c>
      <c r="C12" s="11">
        <v>1</v>
      </c>
      <c r="D12" s="11">
        <v>0</v>
      </c>
      <c r="E12" s="11">
        <v>2</v>
      </c>
      <c r="F12" s="11">
        <v>1</v>
      </c>
      <c r="G12" s="11" t="s">
        <v>14</v>
      </c>
      <c r="H12" s="11">
        <v>2</v>
      </c>
      <c r="I12" s="11">
        <v>0</v>
      </c>
      <c r="J12" s="11">
        <v>0</v>
      </c>
      <c r="K12" s="11">
        <v>0</v>
      </c>
      <c r="L12" s="11">
        <v>0</v>
      </c>
      <c r="M12" s="11">
        <v>4</v>
      </c>
      <c r="N12" s="11">
        <v>0</v>
      </c>
      <c r="O12" s="11" t="s">
        <v>14</v>
      </c>
      <c r="P12" s="11">
        <v>0</v>
      </c>
      <c r="Q12" s="11">
        <v>0</v>
      </c>
      <c r="R12" s="11">
        <v>0</v>
      </c>
      <c r="S12" s="11">
        <v>3</v>
      </c>
      <c r="T12" s="11">
        <v>0</v>
      </c>
      <c r="U12" s="11">
        <v>2</v>
      </c>
      <c r="V12" s="11">
        <v>0</v>
      </c>
      <c r="W12" s="12"/>
      <c r="X12" s="2">
        <f>SUM(B12:V12)</f>
        <v>15</v>
      </c>
      <c r="Y12" s="20">
        <f>ROUND((X12/18),1)</f>
        <v>0.8</v>
      </c>
      <c r="CS12"/>
      <c r="CT12"/>
    </row>
    <row r="13" spans="1:98" ht="12.75">
      <c r="A13" s="22" t="s">
        <v>44</v>
      </c>
      <c r="B13" s="11">
        <v>0</v>
      </c>
      <c r="C13" s="11">
        <v>0</v>
      </c>
      <c r="D13" s="11">
        <v>2</v>
      </c>
      <c r="E13" s="11">
        <v>0</v>
      </c>
      <c r="F13" s="11">
        <v>0</v>
      </c>
      <c r="G13" s="11" t="s">
        <v>14</v>
      </c>
      <c r="H13" s="11">
        <v>0</v>
      </c>
      <c r="I13" s="11">
        <v>0</v>
      </c>
      <c r="J13" s="11">
        <v>2</v>
      </c>
      <c r="K13" s="11">
        <v>0</v>
      </c>
      <c r="L13" s="11">
        <v>0</v>
      </c>
      <c r="M13" s="11">
        <v>0</v>
      </c>
      <c r="N13" s="11">
        <v>0</v>
      </c>
      <c r="O13" s="11">
        <v>2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/>
      <c r="X13" s="2">
        <f>SUM(B13:V13)</f>
        <v>6</v>
      </c>
      <c r="Y13" s="20">
        <f>ROUND((X13/20),1)</f>
        <v>0.3</v>
      </c>
      <c r="CS13"/>
      <c r="CT13"/>
    </row>
    <row r="14" spans="1:98" ht="12.75">
      <c r="A14" s="22"/>
      <c r="B14" s="11"/>
      <c r="C14" s="11"/>
      <c r="D14" s="11"/>
      <c r="E14" s="11"/>
      <c r="F14" s="11"/>
      <c r="G14" s="11"/>
      <c r="H14" s="11"/>
      <c r="I14" s="11"/>
      <c r="J14" s="13"/>
      <c r="K14" s="11"/>
      <c r="L14" s="10"/>
      <c r="M14" s="11"/>
      <c r="N14" s="13"/>
      <c r="O14" s="11"/>
      <c r="P14" s="11"/>
      <c r="Q14" s="11"/>
      <c r="R14" s="11"/>
      <c r="S14" s="11"/>
      <c r="T14" s="11"/>
      <c r="U14" s="11"/>
      <c r="V14" s="11"/>
      <c r="W14" s="12"/>
      <c r="X14" s="2"/>
      <c r="Y14" s="20"/>
      <c r="CS14"/>
      <c r="CT14"/>
    </row>
    <row r="15" spans="1:98" ht="12.75">
      <c r="A15" s="24" t="s">
        <v>2</v>
      </c>
      <c r="B15" s="3">
        <f>(SUM(B2:B13))</f>
        <v>27</v>
      </c>
      <c r="C15" s="3">
        <f aca="true" t="shared" si="0" ref="C15:V15">(SUM(C2:C13))</f>
        <v>27</v>
      </c>
      <c r="D15" s="3">
        <f t="shared" si="0"/>
        <v>42</v>
      </c>
      <c r="E15" s="3">
        <f t="shared" si="0"/>
        <v>32</v>
      </c>
      <c r="F15" s="3">
        <f t="shared" si="0"/>
        <v>34</v>
      </c>
      <c r="G15" s="3">
        <f t="shared" si="0"/>
        <v>30</v>
      </c>
      <c r="H15" s="3">
        <f t="shared" si="0"/>
        <v>29</v>
      </c>
      <c r="I15" s="3">
        <f t="shared" si="0"/>
        <v>23</v>
      </c>
      <c r="J15" s="3">
        <f t="shared" si="0"/>
        <v>28</v>
      </c>
      <c r="K15" s="3">
        <f t="shared" si="0"/>
        <v>35</v>
      </c>
      <c r="L15" s="3">
        <f t="shared" si="0"/>
        <v>43</v>
      </c>
      <c r="M15" s="3">
        <f t="shared" si="0"/>
        <v>39</v>
      </c>
      <c r="N15" s="3">
        <f t="shared" si="0"/>
        <v>29</v>
      </c>
      <c r="O15" s="3">
        <f t="shared" si="0"/>
        <v>14</v>
      </c>
      <c r="P15" s="3">
        <f t="shared" si="0"/>
        <v>39</v>
      </c>
      <c r="Q15" s="3">
        <f t="shared" si="0"/>
        <v>22</v>
      </c>
      <c r="R15" s="3">
        <f t="shared" si="0"/>
        <v>37</v>
      </c>
      <c r="S15" s="3">
        <f t="shared" si="0"/>
        <v>41</v>
      </c>
      <c r="T15" s="3">
        <f t="shared" si="0"/>
        <v>29</v>
      </c>
      <c r="U15" s="3">
        <f t="shared" si="0"/>
        <v>44</v>
      </c>
      <c r="V15" s="3">
        <f t="shared" si="0"/>
        <v>29</v>
      </c>
      <c r="W15" s="3"/>
      <c r="X15" s="2">
        <f>SUM(B15:V15)</f>
        <v>673</v>
      </c>
      <c r="Y15" s="20">
        <f>ROUND((X15/21),1)</f>
        <v>32</v>
      </c>
      <c r="CS15"/>
      <c r="CT15"/>
    </row>
    <row r="16" spans="1:98" ht="12.75">
      <c r="A16" s="24" t="s">
        <v>3</v>
      </c>
      <c r="B16" s="4">
        <v>35</v>
      </c>
      <c r="C16" s="4">
        <v>20</v>
      </c>
      <c r="D16" s="4">
        <v>63</v>
      </c>
      <c r="E16" s="4">
        <v>22</v>
      </c>
      <c r="F16" s="4">
        <v>25</v>
      </c>
      <c r="G16" s="4">
        <v>28</v>
      </c>
      <c r="H16" s="4">
        <v>17</v>
      </c>
      <c r="I16" s="4">
        <v>22</v>
      </c>
      <c r="J16" s="9">
        <v>17</v>
      </c>
      <c r="K16" s="4">
        <v>47</v>
      </c>
      <c r="L16" s="4">
        <v>32</v>
      </c>
      <c r="M16" s="4">
        <v>24</v>
      </c>
      <c r="N16" s="4">
        <v>40</v>
      </c>
      <c r="O16" s="4">
        <v>23</v>
      </c>
      <c r="P16" s="4">
        <v>35</v>
      </c>
      <c r="Q16" s="4">
        <v>21</v>
      </c>
      <c r="R16" s="8">
        <v>33</v>
      </c>
      <c r="S16" s="8">
        <v>38</v>
      </c>
      <c r="T16" s="8">
        <v>24</v>
      </c>
      <c r="U16" s="8">
        <v>23</v>
      </c>
      <c r="V16" s="8">
        <v>34</v>
      </c>
      <c r="W16" s="4"/>
      <c r="X16" s="2">
        <f>SUM(B16:V16)</f>
        <v>623</v>
      </c>
      <c r="Y16" s="20">
        <f>ROUND((X16/21),1)</f>
        <v>29.7</v>
      </c>
      <c r="CS16"/>
      <c r="CT16"/>
    </row>
    <row r="17" spans="1:98" ht="13.5" thickBot="1">
      <c r="A17" s="25" t="s">
        <v>4</v>
      </c>
      <c r="B17" s="26">
        <f>(B15-B16)</f>
        <v>-8</v>
      </c>
      <c r="C17" s="26">
        <f>(C15-C16)</f>
        <v>7</v>
      </c>
      <c r="D17" s="26">
        <f>(D15-D16)</f>
        <v>-21</v>
      </c>
      <c r="E17" s="26">
        <f>(E15-E16)</f>
        <v>10</v>
      </c>
      <c r="F17" s="26">
        <f>(F15-F16)</f>
        <v>9</v>
      </c>
      <c r="G17" s="26">
        <f>(G15-G16)</f>
        <v>2</v>
      </c>
      <c r="H17" s="26">
        <f>(H15-H16)</f>
        <v>12</v>
      </c>
      <c r="I17" s="26">
        <f>(I15-I16)</f>
        <v>1</v>
      </c>
      <c r="J17" s="26">
        <f>(J15-J16)</f>
        <v>11</v>
      </c>
      <c r="K17" s="26">
        <f>(K15-K16)</f>
        <v>-12</v>
      </c>
      <c r="L17" s="26">
        <f>(L15-L16)</f>
        <v>11</v>
      </c>
      <c r="M17" s="26">
        <f>(M15-M16)</f>
        <v>15</v>
      </c>
      <c r="N17" s="26">
        <f>(N15-N16)</f>
        <v>-11</v>
      </c>
      <c r="O17" s="26">
        <f>(O15-O16)</f>
        <v>-9</v>
      </c>
      <c r="P17" s="26">
        <f>(P15-P16)</f>
        <v>4</v>
      </c>
      <c r="Q17" s="26">
        <f>(Q15-Q16)</f>
        <v>1</v>
      </c>
      <c r="R17" s="26">
        <f>(R15-R16)</f>
        <v>4</v>
      </c>
      <c r="S17" s="26">
        <f>(S15-S16)</f>
        <v>3</v>
      </c>
      <c r="T17" s="26">
        <f>(T15-T16)</f>
        <v>5</v>
      </c>
      <c r="U17" s="26">
        <f>(U15-U16)</f>
        <v>21</v>
      </c>
      <c r="V17" s="26">
        <f>(V15-V16)</f>
        <v>-5</v>
      </c>
      <c r="W17" s="26"/>
      <c r="X17" s="26">
        <f>(X15-X16)</f>
        <v>50</v>
      </c>
      <c r="Y17" s="27">
        <f>ROUND((X17/21),1)</f>
        <v>2.4</v>
      </c>
      <c r="CS17"/>
      <c r="CT17"/>
    </row>
    <row r="18" spans="1:98" ht="12.75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CS18"/>
      <c r="CT18"/>
    </row>
    <row r="19" spans="26:98" ht="12.75">
      <c r="Z19" t="s">
        <v>11</v>
      </c>
      <c r="CS19"/>
      <c r="CT19"/>
    </row>
    <row r="20" spans="1:98" ht="12.75">
      <c r="A20" t="s">
        <v>38</v>
      </c>
      <c r="Z20" t="s">
        <v>17</v>
      </c>
      <c r="CS20"/>
      <c r="CT20"/>
    </row>
    <row r="21" spans="1:98" ht="12.75">
      <c r="A21" t="s">
        <v>40</v>
      </c>
      <c r="Z21" t="s">
        <v>12</v>
      </c>
      <c r="CS21"/>
      <c r="CT21"/>
    </row>
    <row r="22" spans="1:98" ht="12.75">
      <c r="A22" t="s">
        <v>7</v>
      </c>
      <c r="CS22"/>
      <c r="CT22"/>
    </row>
    <row r="23" spans="1:98" ht="12.75">
      <c r="A23" t="s">
        <v>15</v>
      </c>
      <c r="CS23"/>
      <c r="CT23"/>
    </row>
    <row r="24" spans="1:98" ht="12.75">
      <c r="A24" t="s">
        <v>8</v>
      </c>
      <c r="CS24"/>
      <c r="CT24"/>
    </row>
    <row r="25" spans="1:98" ht="12.75">
      <c r="A25" t="s">
        <v>18</v>
      </c>
      <c r="CS25"/>
      <c r="CT25"/>
    </row>
    <row r="26" spans="1:98" ht="12.75">
      <c r="A26" t="s">
        <v>19</v>
      </c>
      <c r="CS26"/>
      <c r="CT26"/>
    </row>
    <row r="27" spans="1:98" ht="12.75">
      <c r="A27" t="s">
        <v>5</v>
      </c>
      <c r="CS27"/>
      <c r="CT27"/>
    </row>
    <row r="28" spans="1:98" ht="12.75">
      <c r="A28" t="s">
        <v>13</v>
      </c>
      <c r="CS28"/>
      <c r="CT28"/>
    </row>
    <row r="29" spans="1:98" ht="12.75">
      <c r="A29" t="s">
        <v>20</v>
      </c>
      <c r="CS29"/>
      <c r="CT29"/>
    </row>
    <row r="30" spans="1:98" ht="12.75">
      <c r="A30" t="s">
        <v>9</v>
      </c>
      <c r="CS30"/>
      <c r="CT30"/>
    </row>
    <row r="31" spans="1:98" ht="12.75">
      <c r="A31" t="s">
        <v>25</v>
      </c>
      <c r="CS31"/>
      <c r="CT31"/>
    </row>
    <row r="32" spans="1:98" ht="12.75">
      <c r="A32" t="s">
        <v>6</v>
      </c>
      <c r="CS32"/>
      <c r="CT32"/>
    </row>
    <row r="33" spans="1:98" ht="12.75">
      <c r="A33" t="s">
        <v>10</v>
      </c>
      <c r="CS33"/>
      <c r="CT33"/>
    </row>
    <row r="34" spans="1:98" ht="12.75">
      <c r="A34" t="s">
        <v>24</v>
      </c>
      <c r="CS34"/>
      <c r="CT34"/>
    </row>
    <row r="35" spans="97:98" ht="12.75">
      <c r="CS35"/>
      <c r="CT35"/>
    </row>
    <row r="36" spans="30:98" ht="12.75">
      <c r="AD36" s="5"/>
      <c r="AE36" s="5"/>
      <c r="AF36" s="5"/>
      <c r="CS36"/>
      <c r="CT36"/>
    </row>
    <row r="37" spans="97:98" ht="12.75">
      <c r="CS37"/>
      <c r="CT37"/>
    </row>
    <row r="38" spans="97:98" ht="12.75">
      <c r="CS38"/>
      <c r="CT38"/>
    </row>
    <row r="39" spans="97:98" ht="12.75">
      <c r="CS39"/>
      <c r="CT39"/>
    </row>
    <row r="40" spans="97:98" ht="12.75">
      <c r="CS40"/>
      <c r="CT40"/>
    </row>
    <row r="41" spans="33:98" ht="12.75">
      <c r="AG41" s="5"/>
      <c r="AH41" s="5"/>
      <c r="AI41" s="5"/>
      <c r="AJ41" s="5"/>
      <c r="AK41" s="5"/>
      <c r="AL41" s="5"/>
      <c r="AM41" s="6"/>
      <c r="CS41"/>
      <c r="CT41"/>
    </row>
    <row r="42" spans="97:98" ht="12.75">
      <c r="CS42"/>
      <c r="CT42"/>
    </row>
    <row r="43" spans="97:98" ht="12.75">
      <c r="CS43"/>
      <c r="CT43"/>
    </row>
    <row r="44" spans="97:98" ht="12.75">
      <c r="CS44"/>
      <c r="CT44"/>
    </row>
    <row r="45" spans="97:98" ht="12.75">
      <c r="CS45"/>
      <c r="CT45"/>
    </row>
    <row r="46" spans="97:98" ht="12.75">
      <c r="CS46"/>
      <c r="CT46"/>
    </row>
    <row r="47" spans="97:98" ht="12.75">
      <c r="CS47"/>
      <c r="CT47"/>
    </row>
    <row r="48" spans="97:98" ht="12.75">
      <c r="CS48"/>
      <c r="CT48"/>
    </row>
    <row r="49" spans="97:98" ht="12.75">
      <c r="CS49"/>
      <c r="CT49"/>
    </row>
    <row r="50" spans="97:98" ht="12.75">
      <c r="CS50"/>
      <c r="CT50"/>
    </row>
    <row r="51" spans="97:98" ht="12.75">
      <c r="CS51"/>
      <c r="CT51"/>
    </row>
    <row r="52" spans="97:98" ht="12.75">
      <c r="CS52"/>
      <c r="CT52"/>
    </row>
    <row r="53" spans="97:98" ht="12.75">
      <c r="CS53"/>
      <c r="CT53"/>
    </row>
    <row r="54" spans="97:98" ht="12.75">
      <c r="CS54"/>
      <c r="CT54"/>
    </row>
    <row r="55" spans="97:98" ht="12.75">
      <c r="CS55"/>
      <c r="CT55"/>
    </row>
    <row r="56" spans="97:98" ht="12.75">
      <c r="CS56"/>
      <c r="CT56"/>
    </row>
    <row r="57" spans="97:98" ht="12.75">
      <c r="CS57"/>
      <c r="CT57"/>
    </row>
    <row r="58" spans="97:98" ht="12.75">
      <c r="CS58"/>
      <c r="CT58"/>
    </row>
    <row r="59" spans="97:98" ht="12.75">
      <c r="CS59"/>
      <c r="CT59"/>
    </row>
    <row r="60" spans="97:98" ht="12.75">
      <c r="CS60"/>
      <c r="CT60"/>
    </row>
    <row r="61" spans="97:98" ht="12.75">
      <c r="CS61"/>
      <c r="CT61"/>
    </row>
    <row r="62" spans="97:98" ht="12.75">
      <c r="CS62"/>
      <c r="CT62"/>
    </row>
    <row r="63" spans="97:98" ht="12.75">
      <c r="CS63"/>
      <c r="CT63"/>
    </row>
    <row r="64" spans="97:98" ht="12.75">
      <c r="CS64"/>
      <c r="CT64"/>
    </row>
    <row r="65" spans="97:98" ht="12.75">
      <c r="CS65"/>
      <c r="CT65"/>
    </row>
    <row r="66" spans="97:98" ht="12.75">
      <c r="CS66"/>
      <c r="CT66"/>
    </row>
    <row r="67" spans="97:98" ht="12.75">
      <c r="CS67"/>
      <c r="CT67"/>
    </row>
    <row r="68" spans="97:98" ht="12.75">
      <c r="CS68"/>
      <c r="CT68"/>
    </row>
    <row r="69" spans="97:98" ht="12.75">
      <c r="CS69"/>
      <c r="CT69"/>
    </row>
    <row r="70" spans="97:98" ht="12.75">
      <c r="CS70"/>
      <c r="CT70"/>
    </row>
    <row r="71" spans="97:98" ht="12.75">
      <c r="CS71"/>
      <c r="CT71"/>
    </row>
    <row r="72" spans="97:98" ht="12.75">
      <c r="CS72"/>
      <c r="CT72"/>
    </row>
    <row r="73" spans="97:98" ht="12.75">
      <c r="CS73"/>
      <c r="CT73"/>
    </row>
    <row r="74" spans="97:98" ht="12.75">
      <c r="CS74"/>
      <c r="CT74"/>
    </row>
    <row r="76" ht="12.75">
      <c r="CB76" s="5"/>
    </row>
    <row r="77" ht="12.75">
      <c r="CC77" s="6"/>
    </row>
    <row r="90" spans="96:98" ht="12.75">
      <c r="CR90" s="1"/>
      <c r="CT90"/>
    </row>
    <row r="91" spans="96:98" ht="12.75">
      <c r="CR91" s="1"/>
      <c r="CT91"/>
    </row>
    <row r="92" spans="96:98" ht="12.75">
      <c r="CR92" s="1"/>
      <c r="CT92"/>
    </row>
    <row r="93" spans="96:98" ht="12.75">
      <c r="CR93" s="1"/>
      <c r="CT93"/>
    </row>
  </sheetData>
  <printOptions/>
  <pageMargins left="0.75" right="0.75" top="1" bottom="1" header="0.5" footer="0.5"/>
  <pageSetup fitToHeight="1" fitToWidth="1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 Edward Meeker</dc:creator>
  <cp:keywords/>
  <dc:description/>
  <cp:lastModifiedBy>Joshua Meeker</cp:lastModifiedBy>
  <cp:lastPrinted>2006-03-24T19:54:30Z</cp:lastPrinted>
  <dcterms:created xsi:type="dcterms:W3CDTF">2000-12-03T20:53:33Z</dcterms:created>
  <dcterms:modified xsi:type="dcterms:W3CDTF">2011-02-26T13:54:10Z</dcterms:modified>
  <cp:category/>
  <cp:version/>
  <cp:contentType/>
  <cp:contentStatus/>
</cp:coreProperties>
</file>